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Дох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acc2">#REF!</definedName>
    <definedName name="add_bk">#REF!</definedName>
    <definedName name="add_bk_n">#REF!</definedName>
    <definedName name="Boss_FIO" localSheetId="0">#REF!</definedName>
    <definedName name="Boss_FIO">#REF!</definedName>
    <definedName name="Buh_Dol">#REF!</definedName>
    <definedName name="Buh_FIO" localSheetId="0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 localSheetId="0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 localSheetId="0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User_CBP" localSheetId="0">#REF!</definedName>
    <definedName name="User_CBP">#REF!</definedName>
    <definedName name="User_COFK" localSheetId="0">#REF!</definedName>
    <definedName name="User_COFK">#REF!</definedName>
    <definedName name="User_Dol" localSheetId="0">#REF!</definedName>
    <definedName name="User_Dol">#REF!</definedName>
    <definedName name="User_FIO" localSheetId="0">#REF!</definedName>
    <definedName name="User_FIO">#REF!</definedName>
    <definedName name="User_INN" localSheetId="0">#REF!</definedName>
    <definedName name="User_INN">#REF!</definedName>
    <definedName name="User_Name" localSheetId="0">#REF!</definedName>
    <definedName name="User_Name">#REF!</definedName>
    <definedName name="User_Phone" localSheetId="0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 localSheetId="0">#REF!</definedName>
    <definedName name="Zam_Boss_FIO">#REF!</definedName>
    <definedName name="Zam_Buh_FIO">#REF!</definedName>
    <definedName name="Zam_Chef_FIO">#REF!</definedName>
    <definedName name="_xlnm.Print_Titles" localSheetId="0">'Дох'!$8:$8</definedName>
    <definedName name="_xlnm.Print_Area" localSheetId="0">'Дох'!$A$1:$C$106</definedName>
  </definedNames>
  <calcPr fullCalcOnLoad="1" fullPrecision="0"/>
</workbook>
</file>

<file path=xl/sharedStrings.xml><?xml version="1.0" encoding="utf-8"?>
<sst xmlns="http://schemas.openxmlformats.org/spreadsheetml/2006/main" count="215" uniqueCount="212">
  <si>
    <t>000 2 00 00000 00 0000 000</t>
  </si>
  <si>
    <t>000 2 02 00000 00 0000 000</t>
  </si>
  <si>
    <t>Исполнительский сбор</t>
  </si>
  <si>
    <t>НАЛОГИ НА ТОВАРЫ (РАБОТЫ, УСЛУГИ), РЕАЛИЗУЕМЫЕ НА ТЕРРИТОРИИ РОССИЙСКОЙ ФЕДЕРАЦИИ</t>
  </si>
  <si>
    <t>Налог на добавленную стоимость на товары (работы, услуги), реализуемые на территории Российской Федерации</t>
  </si>
  <si>
    <t>Единый налог на вмененный доход для отдельных видов деятельности</t>
  </si>
  <si>
    <t>Налог на имущество организаций по имуществу, не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</si>
  <si>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</si>
  <si>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</si>
  <si>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</si>
  <si>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</si>
  <si>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000 1 00 00000 00 0000 000</t>
  </si>
  <si>
    <t>182 1 01 00000 00 0000 000</t>
  </si>
  <si>
    <t>182 1 01 01000 00 0000 110</t>
  </si>
  <si>
    <t>182 1 01 01030 01 0000 110</t>
  </si>
  <si>
    <t>182 1 01 02000 01 0000 110</t>
  </si>
  <si>
    <t>182 1 01 02021 01 0000 110</t>
  </si>
  <si>
    <t>182 1 01 02022 01 0000 110</t>
  </si>
  <si>
    <t>182 1 03 00000 00 0000 000</t>
  </si>
  <si>
    <t>182 1 03 01000 01 0000 110</t>
  </si>
  <si>
    <t>182 1 05 00000 00 0000 000</t>
  </si>
  <si>
    <t>182 1 05 01020 01 0000 110</t>
  </si>
  <si>
    <t>182 1 06 00000 00 0000 000</t>
  </si>
  <si>
    <t>182 1 06 02000 02 0000 110</t>
  </si>
  <si>
    <t>182 1 06 02010 02 0000 110</t>
  </si>
  <si>
    <t>182 1 06 04000 02 0000 110</t>
  </si>
  <si>
    <t>182 1 06 04011 02 0000 110</t>
  </si>
  <si>
    <t>182 1 06 04012 02 0000 110</t>
  </si>
  <si>
    <t>182 1 13 01020 01 0000 130</t>
  </si>
  <si>
    <t>322 1 15 01010 01 0000 140</t>
  </si>
  <si>
    <t>322 1 15 01000 01 0000 140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</si>
  <si>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</si>
  <si>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</si>
  <si>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</si>
  <si>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оказания услуг и компенсации затрат государства</t>
  </si>
  <si>
    <t>Прочие доходы от оказания платных услуг и компенсации затрат государства</t>
  </si>
  <si>
    <t>Административные сборы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</si>
  <si>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</si>
  <si>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</si>
  <si>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</si>
  <si>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Сумма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</si>
  <si>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</si>
  <si>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</si>
  <si>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</si>
  <si>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 на прибыль организаций</t>
  </si>
  <si>
    <t>Налог на доходы физических лиц</t>
  </si>
  <si>
    <t>НАЛОГИ НА ИМУЩЕСТВО</t>
  </si>
  <si>
    <t>АДМИНИСТРАТИВНЫЕ ПЛАТЕЖИ И СБОРЫ</t>
  </si>
  <si>
    <t>ПРОЧИЕ НЕНАЛОГОВЫЕ ДОХОДЫ</t>
  </si>
  <si>
    <t>Налог на имущество организаций</t>
  </si>
  <si>
    <t>Коды бюджетной классификации Российской Федерации</t>
  </si>
  <si>
    <t>НАЛОГИ НА ПРИБЫЛЬ, ДОХОДЫ</t>
  </si>
  <si>
    <t>Наименование доходов</t>
  </si>
  <si>
    <t>(тыс. рублей)</t>
  </si>
  <si>
    <t>000 1 08 00000 00 0000 000</t>
  </si>
  <si>
    <t>182 1 01 02010 01 0000 110</t>
  </si>
  <si>
    <t>Денежные взыскания (штрафы) за нарушение законодательства о налогах и сборах</t>
  </si>
  <si>
    <t>Денежные взыскания (штафы) за нарушение законодательства о налогах и сборах</t>
  </si>
  <si>
    <t>Денежные взыскания (штрафы) за адмиистративные правонарушения в области налогов и сборов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</si>
  <si>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</si>
  <si>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ПЛАТЕЖИ ПРИ ПОЛЬЗОВАНИИ ПРИРОДНЫМИ РЕСУРСАМИ</t>
  </si>
  <si>
    <t>322 1 15 00000 00 0000 000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</si>
  <si>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</si>
  <si>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</si>
  <si>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182 1 08 07010 01 0000 110</t>
  </si>
  <si>
    <t>Государственная пошлина за выдачу и обмен паспорта гражданина Российской Федерации</t>
  </si>
  <si>
    <t>182 1 16 03000 00 0000 140</t>
  </si>
  <si>
    <t>182 1 16 03010 01 0000 140</t>
  </si>
  <si>
    <t>182 1 16 03030 01 0000 140</t>
  </si>
  <si>
    <t>182 1 16 06000 01 0000 140</t>
  </si>
  <si>
    <t>188 1 08 07140 01 0000 110</t>
  </si>
  <si>
    <t>Дотация на содержание объектов инфраструктуры города Байконура, связанных с арендой космодрома Байконур</t>
  </si>
  <si>
    <t>182 1 05 02000 02 0000 110</t>
  </si>
  <si>
    <t>000 8 00 00000 00 0000 000</t>
  </si>
  <si>
    <t>177 1 16 27000 01 0000 140</t>
  </si>
  <si>
    <t>Денежные взыскания (штрафы) за нарушение Федерального закона "О пожарной безопасности"</t>
  </si>
  <si>
    <t>182 1 05 01000 00 0000 110</t>
  </si>
  <si>
    <t>182 1 05 01010 01 0000 110</t>
  </si>
  <si>
    <t>182 1 06 01020 04 0000 110</t>
  </si>
  <si>
    <t>182 1 08 03010 01 0000 110</t>
  </si>
  <si>
    <t>192 1 08 06000 01 0000 110</t>
  </si>
  <si>
    <t>192 1 08 07100 01 0000 110</t>
  </si>
  <si>
    <t>292 1 12 00000 00 0000 000</t>
  </si>
  <si>
    <t>292 1 12 01000 01 0000 120</t>
  </si>
  <si>
    <t>182 1 13 01000 00 0000 130</t>
  </si>
  <si>
    <t>000 1 16 00000 00 0000 000</t>
  </si>
  <si>
    <t>322 1 16 21040 04 0000 140</t>
  </si>
  <si>
    <t>188 1 16 30000 01 0000 140</t>
  </si>
  <si>
    <t>292 1 17 00000 00 0000 000</t>
  </si>
  <si>
    <t>182 1 01 02040 01 0000 110</t>
  </si>
  <si>
    <t>188 1 13 03040 04 0000 130</t>
  </si>
  <si>
    <t>188 1 13 03000 00 0000 130</t>
  </si>
  <si>
    <t>Субвенции бюджетам городских округов на осуществление полномочий по реализации государственной политики занятости населения, включая расходы на администрирование этих полномочий</t>
  </si>
  <si>
    <t>292 1 17 05040 04 0000 180</t>
  </si>
  <si>
    <t>292 1 17 05000 04 0000 180</t>
  </si>
  <si>
    <t>292 1 11 07000 00 0000 120</t>
  </si>
  <si>
    <t>Неналоговые доходы</t>
  </si>
  <si>
    <t>Прочие доходы</t>
  </si>
  <si>
    <t>НДФЛ</t>
  </si>
  <si>
    <t>ЕСН</t>
  </si>
  <si>
    <t>НДС</t>
  </si>
  <si>
    <t xml:space="preserve">Налог на прибыль </t>
  </si>
  <si>
    <t>Налоги на совокупный доход</t>
  </si>
  <si>
    <t>Помощь из федерального бюджета</t>
  </si>
  <si>
    <t>Всего доходы  2 301 075 тыс.руб.</t>
  </si>
  <si>
    <t>Межбюджетные трансферты, передаваемые бюджету города Байконура на переселение граждан</t>
  </si>
  <si>
    <t>Межбюджетные трансферты, передаваемые бюджету города Байконура на развитие и поддержку инфраструктуры</t>
  </si>
  <si>
    <t>292 1 08 07150 01 0000 110</t>
  </si>
  <si>
    <t>Государственная пошлина за выдачу разрешения на установку рекламной конструкции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</si>
  <si>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</si>
  <si>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</si>
  <si>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188 1 16 21040 04 0000 140</t>
  </si>
  <si>
    <t>Денежные взыскания (штрафы)  и иные суммы, взыскиваемые с  лиц, виновных в совершении преступлений, и в возмещение ущерба имуществу</t>
  </si>
  <si>
    <t>Денежные взыскания (штрафы) за административные правонарушения в области дорожного движения</t>
  </si>
  <si>
    <t>Доходы, полученные от предоставления бюджетных кредитов внутри страны за счет средств бюджетов городских округов</t>
  </si>
  <si>
    <t>292 1 11 03040 04 0000 120</t>
  </si>
  <si>
    <t>Проценты, полученные от предоставления бюджетных кредитов внутри страны</t>
  </si>
  <si>
    <t>Налог на прибыль организаций, зачисляемый в бюджет субъектов РФ</t>
  </si>
  <si>
    <t>Налог на доходы физических лиц с доходов, полученных физическими лицами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</si>
  <si>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</si>
  <si>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</si>
  <si>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</si>
  <si>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</si>
  <si>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</si>
  <si>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</si>
  <si>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318 1 08 04010 01 0000 110</t>
  </si>
  <si>
    <t>Государственная пошлина за совершение нотариальных действий нотариусами государственных нотариальных контор</t>
  </si>
  <si>
    <t>Государственная пошлина за совершение действий, связанных с приобретением гражданства РФ или выходом из гражданства РФ, а также с въездом в РФ или с выездом из РФ</t>
  </si>
  <si>
    <t>000 1 08 07000 01 0000 110</t>
  </si>
  <si>
    <t>Государственная пошлина за совершение действий, связанных с лицензированием, проведением аттестации, зачисляемая в бюджеты субъектов РФ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</si>
  <si>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</si>
  <si>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>Платежи от государственных и муниципальных унитарных предприятий</t>
  </si>
  <si>
    <t xml:space="preserve">Доходы от перечисления части прибыли государственных и муниципальных предприятий, остающейся после уплаты налогов и обязательных платежей </t>
  </si>
  <si>
    <t>292 1 11 07010 00 0000 120</t>
  </si>
  <si>
    <t>Плата за предоставление информации, содержащейся в ЕГРН</t>
  </si>
  <si>
    <t>182 1 13 01030 01 0000 130</t>
  </si>
  <si>
    <t>Плата за предоставление сведений и документов, содержащихся в ЕГРЮЛ и ЕГРИП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</si>
  <si>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</si>
  <si>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322 1 13 01270 01 0000 130</t>
  </si>
  <si>
    <t>Доходы, поступающие в порядке возмещения федеральному бюджету средств, выплаченных на покрытие процессуальных издержек</t>
  </si>
  <si>
    <t>000 1 16 09000 01 0000 140</t>
  </si>
  <si>
    <t>Денежные взыскания (штрафы) за нарушение законодательства РФ о суде и судоустройстве, об исполнительном производстве и судебные штрафы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</si>
  <si>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</si>
  <si>
    <t>322 1 16 17000 01 0000 140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</si>
  <si>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</si>
  <si>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</si>
  <si>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 182 1 01 01012 02 0000 110</t>
  </si>
  <si>
    <t>292 1 11 05024 04 0000 120</t>
  </si>
  <si>
    <t>292 1 11 05034 04 0000 120</t>
  </si>
  <si>
    <t>292 1 11 00000 00 0000 000</t>
  </si>
  <si>
    <t>000 1 13 00000 00 0000 000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</si>
  <si>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</si>
  <si>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 бюджетов городских округов</t>
  </si>
  <si>
    <t>321 1 08 05000 01 0000 110</t>
  </si>
  <si>
    <t>292 3 02 01040 04 0000 130</t>
  </si>
  <si>
    <t>292 3 02 00000 00 0000 000</t>
  </si>
  <si>
    <t>292 3 00 00000 00 0000 000</t>
  </si>
  <si>
    <t>Доходы от продажи услуг, оказываемых учреждениями, находящимися в ведении органов местного самоуправления  городских округов</t>
  </si>
  <si>
    <t>Приложение 1</t>
  </si>
  <si>
    <t>292 1 11 03000 00 0000 120</t>
  </si>
  <si>
    <t>Налоговые и неналоговые доходы</t>
  </si>
  <si>
    <t>БЕЗВОЗМЕЗДНЫЕ ПОСТУПЛЕНИЯ ОТ ДРУГИХ БЮДЖЕТОВ РОССИЙСКОЙ ФЕДЕРАЦИИ</t>
  </si>
  <si>
    <t>РЫНОЧНЫЕ ПРОДАЖИ ТОВАРОВ И УСЛУГ</t>
  </si>
  <si>
    <t>Безвозмездные поступления</t>
  </si>
  <si>
    <t>ДОХОДЫ, всего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</si>
  <si>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</si>
  <si>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</si>
  <si>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</si>
  <si>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</si>
  <si>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182 1 09 00000 00 0000 000</t>
  </si>
  <si>
    <t>ЗАДОЛЖЕННОСТЬ ПО ОТМЕНЕННЫМ НАЛОГАМ, СБОРАМ И ИНЫМ ОБЯЗАТЕЛЬНЫМ ПЛАТЕЖАМ</t>
  </si>
  <si>
    <t>Доходы от предпринимательской и иной приносящей доход деятельности</t>
  </si>
  <si>
    <t>Поступление доходов в бюджет города Байконур в 2010 году</t>
  </si>
  <si>
    <t>188 1 16 90040 04 0000 140</t>
  </si>
  <si>
    <t>188 1 16 28000 01 0000 140</t>
  </si>
  <si>
    <t>292 1 16 90040 04 0000 140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</si>
  <si>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</si>
  <si>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388 1 16 28000 01 0000 140</t>
  </si>
  <si>
    <t>292 1 11 05000 00 0000 120</t>
  </si>
  <si>
    <t>Плата за эмиссии в окружающую среду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</si>
  <si>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пластиковых карт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</si>
  <si>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изменением и выдачей документов на транспортные средства, выдачей регистрационных знаков, приемом квалифицированных экзаменов на получение права на управление транспортными средствами </t>
  </si>
  <si>
    <t>292 1 08 07082 01 0000 110</t>
  </si>
  <si>
    <t>292 2 02 03053 02 0000 151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</si>
  <si>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</si>
  <si>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</si>
  <si>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092 2 02 02102 02 0000 151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</si>
  <si>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</si>
  <si>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292 1 13 02023 04 0000 130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</si>
  <si>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</si>
  <si>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292 1 13 02000 00 0000 130</t>
  </si>
  <si>
    <t>Лицензионные сборы</t>
  </si>
  <si>
    <t>Денежные взыскания (штрафы) за нарушение законодательства РФ о военном и чрезвычайном положении, об обороне и безопасности государства, о воинской обязанности и военной службе и административные правонарушения в области защиты государственной границы РФ</t>
  </si>
  <si>
    <t>092 2 02 01006 04 0000 151</t>
  </si>
  <si>
    <t>292 2 02 03025 02 0000 151</t>
  </si>
  <si>
    <t>092 2 02 04008 04 0000 151</t>
  </si>
  <si>
    <t>092 2 02 03068 02 0000 151</t>
  </si>
  <si>
    <t>092 2 02 04009 04 0000 151</t>
  </si>
  <si>
    <t>092 2 02 04017 02 0000 151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</si>
  <si>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</si>
  <si>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ВОЗВРАТ ОСТАТКОВ СУБСИДИЙ, СУБВЕНЦИЙ  И  ИНЫХ  МЕЖБЮДЖЕТНЫХ  ТРАНСФЕРТОВ, ИМЕЮЩИХ ЦЕЛЕВОЕ НАЗНАЧЕНИЕ, ПРОШЛЫХ ЛЕТ  </t>
  </si>
  <si>
    <t>292 1 19 02000 02 0000 151</t>
  </si>
  <si>
    <t>292  1 19 00000 00 0000 000</t>
  </si>
  <si>
    <t>Утверждено</t>
  </si>
  <si>
    <t>Постановлением Главы администрации города Байконур</t>
  </si>
  <si>
    <t>292 2 02 04020 02 0000 151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</si>
  <si>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</si>
  <si>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188 1 14 03000 00 0000 410</t>
  </si>
  <si>
    <t>188 1 14 03040 04 0000 410</t>
  </si>
  <si>
    <t>Средства от распоряжения и реализации конфискованного и иного имущества, обращенного в доходы городских округов</t>
  </si>
  <si>
    <t>СРЕДСТВА ОТ РАСПОРЯЖЕНИЯ  И РЕАЛИЗАЦИИ КОНФИСКОВАННОГО И ИНОГО ИМУЩЕСТВА, ОБРАЩЕННОГО В ДОХОД ГОСУДАРСТВА</t>
  </si>
  <si>
    <t xml:space="preserve"> от  "  23 "  сентября  2010 г. № 123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</si>
</sst>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  <numFmt numFmtId="206" formatCode="#,##0.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5"/>
      <name val="Arial Cyr"/>
      <family val="0"/>
    </font>
    <font>
      <sz val="15.75"/>
      <name val="Arial Cyr"/>
      <family val="0"/>
    </font>
    <font>
      <sz val="12"/>
      <name val="Times New Roman Cyr"/>
      <family val="0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 Cyr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Arial Cyr"/>
      <family val="0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8"/>
      <color indexed="18"/>
      <name val="Courier New"/>
      <family val="3"/>
    </font>
    <font>
      <sz val="8"/>
      <name val="Courier New"/>
      <family val="3"/>
    </font>
    <font>
      <sz val="12"/>
      <name val="Times New Roman"/>
      <family val="1"/>
    </font>
    <font>
      <sz val="11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6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1" xfId="0" applyNumberFormat="1" applyFont="1" applyFill="1" applyBorder="1" applyAlignment="1">
      <alignment horizontal="left" vertical="top" wrapText="1" indent="1"/>
    </xf>
    <xf numFmtId="0" fontId="22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top"/>
    </xf>
    <xf numFmtId="3" fontId="18" fillId="0" borderId="1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/>
    </xf>
    <xf numFmtId="3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3" borderId="0" xfId="0" applyFont="1" applyFill="1" applyAlignment="1">
      <alignment/>
    </xf>
    <xf numFmtId="3" fontId="21" fillId="0" borderId="1" xfId="0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left" vertical="top" wrapText="1" indent="1"/>
    </xf>
    <xf numFmtId="49" fontId="15" fillId="3" borderId="1" xfId="0" applyNumberFormat="1" applyFont="1" applyFill="1" applyBorder="1" applyAlignment="1">
      <alignment horizontal="left" vertical="top" wrapText="1" indent="1"/>
    </xf>
    <xf numFmtId="49" fontId="12" fillId="0" borderId="1" xfId="0" applyNumberFormat="1" applyFont="1" applyFill="1" applyBorder="1" applyAlignment="1">
      <alignment horizontal="left" vertical="top" wrapText="1" indent="1"/>
    </xf>
    <xf numFmtId="49" fontId="18" fillId="0" borderId="1" xfId="0" applyNumberFormat="1" applyFont="1" applyFill="1" applyBorder="1" applyAlignment="1">
      <alignment horizontal="left" vertical="top" wrapText="1" indent="1"/>
    </xf>
    <xf numFmtId="0" fontId="25" fillId="0" borderId="1" xfId="0" applyFont="1" applyFill="1" applyBorder="1" applyAlignment="1">
      <alignment horizontal="left" vertical="center" wrapText="1" indent="1"/>
    </xf>
    <xf numFmtId="0" fontId="18" fillId="0" borderId="1" xfId="0" applyNumberFormat="1" applyFont="1" applyFill="1" applyBorder="1" applyAlignment="1">
      <alignment horizontal="left" vertical="top" wrapText="1" indent="1"/>
    </xf>
    <xf numFmtId="49" fontId="17" fillId="3" borderId="1" xfId="0" applyNumberFormat="1" applyFont="1" applyFill="1" applyBorder="1" applyAlignment="1">
      <alignment horizontal="left" vertical="top" indent="1"/>
    </xf>
    <xf numFmtId="49" fontId="6" fillId="0" borderId="1" xfId="0" applyNumberFormat="1" applyFont="1" applyFill="1" applyBorder="1" applyAlignment="1">
      <alignment horizontal="left" vertical="top" indent="1"/>
    </xf>
    <xf numFmtId="49" fontId="20" fillId="0" borderId="1" xfId="0" applyNumberFormat="1" applyFont="1" applyFill="1" applyBorder="1" applyAlignment="1">
      <alignment horizontal="left" vertical="top" indent="1"/>
    </xf>
    <xf numFmtId="49" fontId="5" fillId="0" borderId="1" xfId="0" applyNumberFormat="1" applyFont="1" applyFill="1" applyBorder="1" applyAlignment="1">
      <alignment horizontal="left" vertical="top" wrapText="1" indent="1"/>
    </xf>
    <xf numFmtId="49" fontId="5" fillId="0" borderId="1" xfId="0" applyNumberFormat="1" applyFont="1" applyFill="1" applyBorder="1" applyAlignment="1">
      <alignment horizontal="left" vertical="top" indent="1"/>
    </xf>
    <xf numFmtId="0" fontId="24" fillId="0" borderId="1" xfId="0" applyFont="1" applyFill="1" applyBorder="1" applyAlignment="1">
      <alignment horizontal="left" vertical="center" indent="1"/>
    </xf>
    <xf numFmtId="3" fontId="0" fillId="0" borderId="0" xfId="0" applyNumberFormat="1" applyFill="1" applyAlignment="1">
      <alignment/>
    </xf>
    <xf numFmtId="0" fontId="28" fillId="0" borderId="1" xfId="0" applyFont="1" applyBorder="1" applyAlignment="1">
      <alignment horizontal="left" vertical="center" wrapText="1" indent="1"/>
    </xf>
    <xf numFmtId="190" fontId="18" fillId="0" borderId="1" xfId="0" applyNumberFormat="1" applyFont="1" applyFill="1" applyBorder="1" applyAlignment="1">
      <alignment horizontal="center" vertical="top"/>
    </xf>
    <xf numFmtId="49" fontId="2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top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12" fillId="0" borderId="1" xfId="0" applyNumberFormat="1" applyFont="1" applyFill="1" applyBorder="1" applyAlignment="1">
      <alignment horizontal="left" vertical="top" wrapText="1" indent="1"/>
    </xf>
    <xf numFmtId="3" fontId="15" fillId="3" borderId="1" xfId="0" applyNumberFormat="1" applyFont="1" applyFill="1" applyBorder="1" applyAlignment="1">
      <alignment horizontal="center" vertical="top"/>
    </xf>
    <xf numFmtId="3" fontId="28" fillId="0" borderId="1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wrapText="1"/>
    </xf>
    <xf numFmtId="0" fontId="34" fillId="0" borderId="0" xfId="0" applyFont="1" applyFill="1" applyAlignment="1">
      <alignment horizontal="right" vertical="center"/>
    </xf>
    <xf numFmtId="0" fontId="28" fillId="0" borderId="1" xfId="0" applyNumberFormat="1" applyFont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37"/>
          <c:y val="0.27625"/>
          <c:w val="0.49275"/>
          <c:h val="0.50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Лист1!$A$2:$A$10</c:f>
              <c:strCache/>
            </c:strRef>
          </c:cat>
          <c:val>
            <c:numRef>
              <c:f>Лист1!$B$2:$B$10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66675</xdr:rowOff>
    </xdr:from>
    <xdr:to>
      <xdr:col>6</xdr:col>
      <xdr:colOff>657225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04800" y="3933825"/>
        <a:ext cx="78676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2006\&#1050;%20&#1086;&#1090;&#1095;&#1077;&#1090;&#1085;&#1086;&#1084;&#1091;%20&#1057;&#1085;&#1072;&#1076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 2007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D113"/>
  <sheetViews>
    <sheetView showGridLines="0" tabSelected="1" workbookViewId="0" topLeftCell="A1">
      <selection activeCell="I5" sqref="I5"/>
    </sheetView>
  </sheetViews>
  <sheetFormatPr defaultColWidth="9.00390625" defaultRowHeight="12.75"/>
  <cols>
    <col min="1" max="1" width="26.625" style="5" customWidth="1"/>
    <col min="2" max="2" width="51.75390625" style="6" customWidth="1"/>
    <col min="3" max="3" width="15.875" style="5" customWidth="1"/>
    <col min="4" max="16384" width="9.125" style="8" customWidth="1"/>
  </cols>
  <sheetData>
    <row r="1" ht="15">
      <c r="C1" s="49" t="s">
        <v>158</v>
      </c>
    </row>
    <row r="2" spans="1:3" ht="15.75">
      <c r="A2" s="9"/>
      <c r="B2" s="8"/>
      <c r="C2" s="49" t="s">
        <v>203</v>
      </c>
    </row>
    <row r="3" spans="1:3" ht="15.75">
      <c r="A3" s="9"/>
      <c r="B3" s="48"/>
      <c r="C3" s="49" t="s">
        <v>204</v>
      </c>
    </row>
    <row r="4" spans="1:3" ht="32.25" customHeight="1">
      <c r="A4" s="9"/>
      <c r="B4" s="10"/>
      <c r="C4" s="7" t="s">
        <v>211</v>
      </c>
    </row>
    <row r="5" spans="1:3" ht="15.75">
      <c r="A5" s="9"/>
      <c r="B5" s="10"/>
      <c r="C5" s="7"/>
    </row>
    <row r="6" spans="1:3" ht="21.75" customHeight="1">
      <c r="A6" s="51" t="s">
        <v>172</v>
      </c>
      <c r="B6" s="51"/>
      <c r="C6" s="51"/>
    </row>
    <row r="7" spans="1:3" ht="35.25" customHeight="1">
      <c r="A7" s="16"/>
      <c r="C7" s="1" t="s">
        <v>53</v>
      </c>
    </row>
    <row r="8" spans="1:3" s="11" customFormat="1" ht="39.75" customHeight="1">
      <c r="A8" s="17" t="s">
        <v>50</v>
      </c>
      <c r="B8" s="17" t="s">
        <v>52</v>
      </c>
      <c r="C8" s="18" t="s">
        <v>40</v>
      </c>
    </row>
    <row r="9" spans="1:3" s="12" customFormat="1" ht="16.5" customHeight="1">
      <c r="A9" s="32" t="s">
        <v>11</v>
      </c>
      <c r="B9" s="27" t="s">
        <v>160</v>
      </c>
      <c r="C9" s="46">
        <f>C10+C19+C21+C26+C33+C46+C56+C67+C70+C87+C54+C45+C90+C65</f>
        <v>1439994</v>
      </c>
    </row>
    <row r="10" spans="1:3" s="13" customFormat="1" ht="16.5" customHeight="1">
      <c r="A10" s="33" t="s">
        <v>12</v>
      </c>
      <c r="B10" s="28" t="s">
        <v>51</v>
      </c>
      <c r="C10" s="19">
        <f>C11+C14</f>
        <v>935166</v>
      </c>
    </row>
    <row r="11" spans="1:3" s="14" customFormat="1" ht="18" customHeight="1">
      <c r="A11" s="34" t="s">
        <v>13</v>
      </c>
      <c r="B11" s="29" t="s">
        <v>44</v>
      </c>
      <c r="C11" s="20">
        <f>SUM(C12:C13)</f>
        <v>186500</v>
      </c>
    </row>
    <row r="12" spans="1:3" s="11" customFormat="1" ht="31.5" customHeight="1">
      <c r="A12" s="35" t="s">
        <v>146</v>
      </c>
      <c r="B12" s="15" t="s">
        <v>117</v>
      </c>
      <c r="C12" s="25">
        <v>185500</v>
      </c>
    </row>
    <row r="13" spans="1:3" s="11" customFormat="1" ht="92.25" customHeight="1">
      <c r="A13" s="36" t="s">
        <v>14</v>
      </c>
      <c r="B13" s="15" t="s">
        <v>41</v>
      </c>
      <c r="C13" s="25">
        <v>1000</v>
      </c>
    </row>
    <row r="14" spans="1:3" s="14" customFormat="1" ht="18.75" customHeight="1">
      <c r="A14" s="34" t="s">
        <v>15</v>
      </c>
      <c r="B14" s="29" t="s">
        <v>45</v>
      </c>
      <c r="C14" s="20">
        <f>SUM(C15:C18)</f>
        <v>748666</v>
      </c>
    </row>
    <row r="15" spans="1:3" s="11" customFormat="1" ht="44.25" customHeight="1">
      <c r="A15" s="36" t="s">
        <v>55</v>
      </c>
      <c r="B15" s="15" t="s">
        <v>118</v>
      </c>
      <c r="C15" s="25">
        <v>900</v>
      </c>
    </row>
    <row r="16" spans="1:3" s="11" customFormat="1" ht="114" customHeight="1">
      <c r="A16" s="36" t="s">
        <v>16</v>
      </c>
      <c r="B16" s="15" t="s">
        <v>42</v>
      </c>
      <c r="C16" s="25">
        <v>746716</v>
      </c>
    </row>
    <row r="17" spans="1:3" s="11" customFormat="1" ht="106.5" customHeight="1">
      <c r="A17" s="36" t="s">
        <v>17</v>
      </c>
      <c r="B17" s="15" t="s">
        <v>119</v>
      </c>
      <c r="C17" s="25">
        <v>400</v>
      </c>
    </row>
    <row r="18" spans="1:3" s="11" customFormat="1" ht="91.5" customHeight="1">
      <c r="A18" s="36" t="s">
        <v>89</v>
      </c>
      <c r="B18" s="15" t="s">
        <v>120</v>
      </c>
      <c r="C18" s="25">
        <v>650</v>
      </c>
    </row>
    <row r="19" spans="1:3" s="13" customFormat="1" ht="42.75" customHeight="1">
      <c r="A19" s="33" t="s">
        <v>18</v>
      </c>
      <c r="B19" s="28" t="s">
        <v>3</v>
      </c>
      <c r="C19" s="19">
        <f>C20</f>
        <v>294000</v>
      </c>
    </row>
    <row r="20" spans="1:3" s="14" customFormat="1" ht="45">
      <c r="A20" s="34" t="s">
        <v>19</v>
      </c>
      <c r="B20" s="29" t="s">
        <v>4</v>
      </c>
      <c r="C20" s="20">
        <v>294000</v>
      </c>
    </row>
    <row r="21" spans="1:4" s="13" customFormat="1" ht="14.25">
      <c r="A21" s="33" t="s">
        <v>20</v>
      </c>
      <c r="B21" s="28" t="s">
        <v>43</v>
      </c>
      <c r="C21" s="19">
        <f>C22+C25</f>
        <v>40600</v>
      </c>
      <c r="D21" s="21"/>
    </row>
    <row r="22" spans="1:4" s="14" customFormat="1" ht="30">
      <c r="A22" s="34" t="s">
        <v>76</v>
      </c>
      <c r="B22" s="29" t="s">
        <v>121</v>
      </c>
      <c r="C22" s="20">
        <f>SUM(C23:C24)</f>
        <v>17000</v>
      </c>
      <c r="D22" s="23"/>
    </row>
    <row r="23" spans="1:4" s="11" customFormat="1" ht="30.75" customHeight="1">
      <c r="A23" s="36" t="s">
        <v>77</v>
      </c>
      <c r="B23" s="15" t="s">
        <v>122</v>
      </c>
      <c r="C23" s="25">
        <v>5800</v>
      </c>
      <c r="D23" s="21"/>
    </row>
    <row r="24" spans="1:4" s="11" customFormat="1" ht="45">
      <c r="A24" s="36" t="s">
        <v>21</v>
      </c>
      <c r="B24" s="15" t="s">
        <v>123</v>
      </c>
      <c r="C24" s="25">
        <v>11200</v>
      </c>
      <c r="D24" s="21"/>
    </row>
    <row r="25" spans="1:4" s="14" customFormat="1" ht="30">
      <c r="A25" s="34" t="s">
        <v>72</v>
      </c>
      <c r="B25" s="29" t="s">
        <v>5</v>
      </c>
      <c r="C25" s="20">
        <v>23600</v>
      </c>
      <c r="D25" s="23"/>
    </row>
    <row r="26" spans="1:4" s="13" customFormat="1" ht="14.25">
      <c r="A26" s="33" t="s">
        <v>22</v>
      </c>
      <c r="B26" s="28" t="s">
        <v>46</v>
      </c>
      <c r="C26" s="19">
        <f>C27+C28+C30</f>
        <v>50400</v>
      </c>
      <c r="D26" s="21"/>
    </row>
    <row r="27" spans="1:4" s="14" customFormat="1" ht="45.75" customHeight="1">
      <c r="A27" s="34" t="s">
        <v>78</v>
      </c>
      <c r="B27" s="29" t="s">
        <v>124</v>
      </c>
      <c r="C27" s="20">
        <v>100</v>
      </c>
      <c r="D27" s="23"/>
    </row>
    <row r="28" spans="1:4" s="14" customFormat="1" ht="15">
      <c r="A28" s="34" t="s">
        <v>23</v>
      </c>
      <c r="B28" s="29" t="s">
        <v>49</v>
      </c>
      <c r="C28" s="20">
        <f>C29</f>
        <v>47000</v>
      </c>
      <c r="D28" s="23"/>
    </row>
    <row r="29" spans="1:4" s="11" customFormat="1" ht="30">
      <c r="A29" s="36" t="s">
        <v>24</v>
      </c>
      <c r="B29" s="15" t="s">
        <v>6</v>
      </c>
      <c r="C29" s="25">
        <v>47000</v>
      </c>
      <c r="D29" s="21"/>
    </row>
    <row r="30" spans="1:4" s="14" customFormat="1" ht="15">
      <c r="A30" s="34" t="s">
        <v>25</v>
      </c>
      <c r="B30" s="29" t="s">
        <v>7</v>
      </c>
      <c r="C30" s="20">
        <f>C31+C32</f>
        <v>3300</v>
      </c>
      <c r="D30" s="23"/>
    </row>
    <row r="31" spans="1:4" s="11" customFormat="1" ht="15">
      <c r="A31" s="36" t="s">
        <v>26</v>
      </c>
      <c r="B31" s="15" t="s">
        <v>8</v>
      </c>
      <c r="C31" s="25">
        <v>2300</v>
      </c>
      <c r="D31" s="21"/>
    </row>
    <row r="32" spans="1:4" s="11" customFormat="1" ht="15">
      <c r="A32" s="36" t="s">
        <v>27</v>
      </c>
      <c r="B32" s="15" t="s">
        <v>9</v>
      </c>
      <c r="C32" s="25">
        <v>1000</v>
      </c>
      <c r="D32" s="21"/>
    </row>
    <row r="33" spans="1:4" s="13" customFormat="1" ht="14.25">
      <c r="A33" s="33" t="s">
        <v>54</v>
      </c>
      <c r="B33" s="28" t="s">
        <v>10</v>
      </c>
      <c r="C33" s="19">
        <f>C34+C35+C36+C37+C39+C38</f>
        <v>7300</v>
      </c>
      <c r="D33" s="21"/>
    </row>
    <row r="34" spans="1:4" s="14" customFormat="1" ht="45">
      <c r="A34" s="34" t="s">
        <v>79</v>
      </c>
      <c r="B34" s="29" t="s">
        <v>62</v>
      </c>
      <c r="C34" s="20">
        <v>2100</v>
      </c>
      <c r="D34" s="23"/>
    </row>
    <row r="35" spans="1:4" s="14" customFormat="1" ht="48" customHeight="1">
      <c r="A35" s="34" t="s">
        <v>125</v>
      </c>
      <c r="B35" s="29" t="s">
        <v>126</v>
      </c>
      <c r="C35" s="20">
        <v>320</v>
      </c>
      <c r="D35" s="23"/>
    </row>
    <row r="36" spans="1:4" s="14" customFormat="1" ht="80.25" customHeight="1">
      <c r="A36" s="34" t="s">
        <v>153</v>
      </c>
      <c r="B36" s="29" t="s">
        <v>165</v>
      </c>
      <c r="C36" s="20">
        <v>400</v>
      </c>
      <c r="D36" s="23"/>
    </row>
    <row r="37" spans="1:4" s="14" customFormat="1" ht="57" customHeight="1" hidden="1">
      <c r="A37" s="34" t="s">
        <v>80</v>
      </c>
      <c r="B37" s="29" t="s">
        <v>127</v>
      </c>
      <c r="C37" s="20">
        <v>0</v>
      </c>
      <c r="D37" s="23"/>
    </row>
    <row r="38" spans="1:4" s="14" customFormat="1" ht="76.5" customHeight="1" hidden="1">
      <c r="A38" s="34" t="s">
        <v>80</v>
      </c>
      <c r="B38" s="39" t="s">
        <v>176</v>
      </c>
      <c r="C38" s="20">
        <v>0</v>
      </c>
      <c r="D38" s="23"/>
    </row>
    <row r="39" spans="1:4" s="14" customFormat="1" ht="47.25" customHeight="1">
      <c r="A39" s="34" t="s">
        <v>128</v>
      </c>
      <c r="B39" s="29" t="s">
        <v>63</v>
      </c>
      <c r="C39" s="20">
        <f>SUM(C40:C44)</f>
        <v>4480</v>
      </c>
      <c r="D39" s="23"/>
    </row>
    <row r="40" spans="1:4" s="11" customFormat="1" ht="103.5" customHeight="1">
      <c r="A40" s="36" t="s">
        <v>64</v>
      </c>
      <c r="B40" s="15" t="s">
        <v>166</v>
      </c>
      <c r="C40" s="25">
        <v>220</v>
      </c>
      <c r="D40" s="21"/>
    </row>
    <row r="41" spans="1:4" s="11" customFormat="1" ht="48.75" customHeight="1">
      <c r="A41" s="36" t="s">
        <v>182</v>
      </c>
      <c r="B41" s="15" t="s">
        <v>129</v>
      </c>
      <c r="C41" s="25">
        <v>450</v>
      </c>
      <c r="D41" s="21"/>
    </row>
    <row r="42" spans="1:4" s="11" customFormat="1" ht="34.5" customHeight="1">
      <c r="A42" s="36" t="s">
        <v>81</v>
      </c>
      <c r="B42" s="15" t="s">
        <v>65</v>
      </c>
      <c r="C42" s="25">
        <v>1400</v>
      </c>
      <c r="D42" s="21"/>
    </row>
    <row r="43" spans="1:4" s="11" customFormat="1" ht="105" customHeight="1">
      <c r="A43" s="36" t="s">
        <v>70</v>
      </c>
      <c r="B43" s="15" t="s">
        <v>181</v>
      </c>
      <c r="C43" s="25">
        <v>2400</v>
      </c>
      <c r="D43" s="21"/>
    </row>
    <row r="44" spans="1:4" s="11" customFormat="1" ht="31.5" customHeight="1">
      <c r="A44" s="36" t="s">
        <v>107</v>
      </c>
      <c r="B44" s="15" t="s">
        <v>108</v>
      </c>
      <c r="C44" s="25">
        <v>10</v>
      </c>
      <c r="D44" s="21"/>
    </row>
    <row r="45" spans="1:4" s="11" customFormat="1" ht="48.75" customHeight="1">
      <c r="A45" s="37" t="s">
        <v>169</v>
      </c>
      <c r="B45" s="30" t="s">
        <v>170</v>
      </c>
      <c r="C45" s="22">
        <v>12000</v>
      </c>
      <c r="D45" s="21"/>
    </row>
    <row r="46" spans="1:4" s="13" customFormat="1" ht="48.75" customHeight="1">
      <c r="A46" s="33" t="s">
        <v>149</v>
      </c>
      <c r="B46" s="28" t="s">
        <v>32</v>
      </c>
      <c r="C46" s="19">
        <f>C47+C49+C52</f>
        <v>16500</v>
      </c>
      <c r="D46" s="21"/>
    </row>
    <row r="47" spans="1:4" s="14" customFormat="1" ht="38.25" customHeight="1">
      <c r="A47" s="34" t="s">
        <v>159</v>
      </c>
      <c r="B47" s="29" t="s">
        <v>116</v>
      </c>
      <c r="C47" s="20">
        <f>C48</f>
        <v>2650</v>
      </c>
      <c r="D47" s="23"/>
    </row>
    <row r="48" spans="1:4" s="11" customFormat="1" ht="48" customHeight="1">
      <c r="A48" s="36" t="s">
        <v>115</v>
      </c>
      <c r="B48" s="15" t="s">
        <v>114</v>
      </c>
      <c r="C48" s="25">
        <v>2650</v>
      </c>
      <c r="D48" s="21"/>
    </row>
    <row r="49" spans="1:4" s="11" customFormat="1" ht="102" customHeight="1">
      <c r="A49" s="34" t="s">
        <v>178</v>
      </c>
      <c r="B49" s="39" t="s">
        <v>185</v>
      </c>
      <c r="C49" s="20">
        <f>C50+C51</f>
        <v>5750</v>
      </c>
      <c r="D49" s="21"/>
    </row>
    <row r="50" spans="1:4" s="14" customFormat="1" ht="62.25" customHeight="1">
      <c r="A50" s="36" t="s">
        <v>147</v>
      </c>
      <c r="B50" s="26" t="s">
        <v>142</v>
      </c>
      <c r="C50" s="25">
        <v>350</v>
      </c>
      <c r="D50" s="23"/>
    </row>
    <row r="51" spans="1:4" s="11" customFormat="1" ht="48" customHeight="1">
      <c r="A51" s="36" t="s">
        <v>148</v>
      </c>
      <c r="B51" s="15" t="s">
        <v>130</v>
      </c>
      <c r="C51" s="25">
        <v>5400</v>
      </c>
      <c r="D51" s="21"/>
    </row>
    <row r="52" spans="1:4" s="14" customFormat="1" ht="32.25" customHeight="1">
      <c r="A52" s="34" t="s">
        <v>95</v>
      </c>
      <c r="B52" s="29" t="s">
        <v>131</v>
      </c>
      <c r="C52" s="20">
        <f>C53</f>
        <v>8100</v>
      </c>
      <c r="D52" s="23"/>
    </row>
    <row r="53" spans="1:4" s="11" customFormat="1" ht="59.25" customHeight="1">
      <c r="A53" s="36" t="s">
        <v>133</v>
      </c>
      <c r="B53" s="15" t="s">
        <v>132</v>
      </c>
      <c r="C53" s="42">
        <v>8100</v>
      </c>
      <c r="D53" s="21"/>
    </row>
    <row r="54" spans="1:4" s="13" customFormat="1" ht="29.25" customHeight="1">
      <c r="A54" s="33" t="s">
        <v>82</v>
      </c>
      <c r="B54" s="28" t="s">
        <v>60</v>
      </c>
      <c r="C54" s="19">
        <f>C55</f>
        <v>9000</v>
      </c>
      <c r="D54" s="21"/>
    </row>
    <row r="55" spans="1:4" s="14" customFormat="1" ht="17.25" customHeight="1">
      <c r="A55" s="34" t="s">
        <v>83</v>
      </c>
      <c r="B55" s="29" t="s">
        <v>179</v>
      </c>
      <c r="C55" s="20">
        <v>9000</v>
      </c>
      <c r="D55" s="23"/>
    </row>
    <row r="56" spans="1:4" s="13" customFormat="1" ht="29.25" customHeight="1">
      <c r="A56" s="33" t="s">
        <v>150</v>
      </c>
      <c r="B56" s="28" t="s">
        <v>33</v>
      </c>
      <c r="C56" s="19">
        <f>C57+C61+C60+C63</f>
        <v>159</v>
      </c>
      <c r="D56" s="21"/>
    </row>
    <row r="57" spans="1:4" s="14" customFormat="1" ht="35.25" customHeight="1">
      <c r="A57" s="34" t="s">
        <v>84</v>
      </c>
      <c r="B57" s="29" t="s">
        <v>34</v>
      </c>
      <c r="C57" s="20">
        <f>C58+C59</f>
        <v>55</v>
      </c>
      <c r="D57" s="23"/>
    </row>
    <row r="58" spans="1:4" s="11" customFormat="1" ht="33" customHeight="1">
      <c r="A58" s="36" t="s">
        <v>28</v>
      </c>
      <c r="B58" s="15" t="s">
        <v>134</v>
      </c>
      <c r="C58" s="25">
        <v>10</v>
      </c>
      <c r="D58" s="21"/>
    </row>
    <row r="59" spans="1:4" s="11" customFormat="1" ht="35.25" customHeight="1">
      <c r="A59" s="36" t="s">
        <v>135</v>
      </c>
      <c r="B59" s="15" t="s">
        <v>136</v>
      </c>
      <c r="C59" s="25">
        <v>45</v>
      </c>
      <c r="D59" s="21"/>
    </row>
    <row r="60" spans="1:4" s="14" customFormat="1" ht="48" customHeight="1">
      <c r="A60" s="34" t="s">
        <v>138</v>
      </c>
      <c r="B60" s="29" t="s">
        <v>139</v>
      </c>
      <c r="C60" s="20">
        <v>89</v>
      </c>
      <c r="D60" s="23"/>
    </row>
    <row r="61" spans="1:4" s="14" customFormat="1" ht="30" customHeight="1">
      <c r="A61" s="34" t="s">
        <v>91</v>
      </c>
      <c r="B61" s="29" t="s">
        <v>35</v>
      </c>
      <c r="C61" s="20">
        <f>C62</f>
        <v>10</v>
      </c>
      <c r="D61" s="23"/>
    </row>
    <row r="62" spans="1:4" s="11" customFormat="1" ht="48" customHeight="1">
      <c r="A62" s="36" t="s">
        <v>90</v>
      </c>
      <c r="B62" s="15" t="s">
        <v>137</v>
      </c>
      <c r="C62" s="25">
        <v>10</v>
      </c>
      <c r="D62" s="21"/>
    </row>
    <row r="63" spans="1:4" s="11" customFormat="1" ht="21" customHeight="1">
      <c r="A63" s="34" t="s">
        <v>190</v>
      </c>
      <c r="B63" s="31" t="s">
        <v>191</v>
      </c>
      <c r="C63" s="20">
        <f>C64</f>
        <v>5</v>
      </c>
      <c r="D63" s="21"/>
    </row>
    <row r="64" spans="1:4" s="11" customFormat="1" ht="48" customHeight="1">
      <c r="A64" s="36" t="s">
        <v>188</v>
      </c>
      <c r="B64" s="15" t="s">
        <v>189</v>
      </c>
      <c r="C64" s="25">
        <v>5</v>
      </c>
      <c r="D64" s="21"/>
    </row>
    <row r="65" spans="1:4" s="11" customFormat="1" ht="64.5" customHeight="1">
      <c r="A65" s="33" t="s">
        <v>207</v>
      </c>
      <c r="B65" s="45" t="s">
        <v>210</v>
      </c>
      <c r="C65" s="19">
        <f>C66</f>
        <v>20</v>
      </c>
      <c r="D65" s="21"/>
    </row>
    <row r="66" spans="1:4" s="11" customFormat="1" ht="48" customHeight="1">
      <c r="A66" s="34" t="s">
        <v>208</v>
      </c>
      <c r="B66" s="31" t="s">
        <v>209</v>
      </c>
      <c r="C66" s="20">
        <v>20</v>
      </c>
      <c r="D66" s="21"/>
    </row>
    <row r="67" spans="1:4" s="13" customFormat="1" ht="22.5" customHeight="1">
      <c r="A67" s="33" t="s">
        <v>61</v>
      </c>
      <c r="B67" s="28" t="s">
        <v>47</v>
      </c>
      <c r="C67" s="19">
        <f>C68</f>
        <v>1900</v>
      </c>
      <c r="D67" s="21"/>
    </row>
    <row r="68" spans="1:4" s="14" customFormat="1" ht="20.25" customHeight="1">
      <c r="A68" s="34" t="s">
        <v>30</v>
      </c>
      <c r="B68" s="29" t="s">
        <v>36</v>
      </c>
      <c r="C68" s="20">
        <f>C69</f>
        <v>1900</v>
      </c>
      <c r="D68" s="23"/>
    </row>
    <row r="69" spans="1:4" s="11" customFormat="1" ht="21.75" customHeight="1">
      <c r="A69" s="36" t="s">
        <v>29</v>
      </c>
      <c r="B69" s="15" t="s">
        <v>2</v>
      </c>
      <c r="C69" s="25">
        <v>1900</v>
      </c>
      <c r="D69" s="21"/>
    </row>
    <row r="70" spans="1:4" s="13" customFormat="1" ht="21.75" customHeight="1">
      <c r="A70" s="33" t="s">
        <v>85</v>
      </c>
      <c r="B70" s="28" t="s">
        <v>37</v>
      </c>
      <c r="C70" s="19">
        <f>C71+C72+C73+C74+C77+C78+C79+C80+C81+C82+C83+C84+C85+C86</f>
        <v>6250</v>
      </c>
      <c r="D70" s="21"/>
    </row>
    <row r="71" spans="1:4" s="13" customFormat="1" ht="93" customHeight="1" hidden="1">
      <c r="A71" s="34" t="s">
        <v>140</v>
      </c>
      <c r="B71" s="29" t="s">
        <v>192</v>
      </c>
      <c r="C71" s="20">
        <v>0</v>
      </c>
      <c r="D71" s="21"/>
    </row>
    <row r="72" spans="1:4" s="13" customFormat="1" ht="45.75" customHeight="1">
      <c r="A72" s="34" t="s">
        <v>144</v>
      </c>
      <c r="B72" s="29" t="s">
        <v>145</v>
      </c>
      <c r="C72" s="20">
        <v>40</v>
      </c>
      <c r="D72" s="21"/>
    </row>
    <row r="73" spans="1:4" s="13" customFormat="1" ht="36" customHeight="1">
      <c r="A73" s="34" t="s">
        <v>74</v>
      </c>
      <c r="B73" s="29" t="s">
        <v>75</v>
      </c>
      <c r="C73" s="20">
        <v>220</v>
      </c>
      <c r="D73" s="21"/>
    </row>
    <row r="74" spans="1:4" s="14" customFormat="1" ht="31.5" customHeight="1">
      <c r="A74" s="34" t="s">
        <v>66</v>
      </c>
      <c r="B74" s="29" t="s">
        <v>56</v>
      </c>
      <c r="C74" s="20">
        <f>C75+C76</f>
        <v>270</v>
      </c>
      <c r="D74" s="23"/>
    </row>
    <row r="75" spans="1:4" s="11" customFormat="1" ht="30" customHeight="1">
      <c r="A75" s="36" t="s">
        <v>67</v>
      </c>
      <c r="B75" s="15" t="s">
        <v>57</v>
      </c>
      <c r="C75" s="25">
        <v>70</v>
      </c>
      <c r="D75" s="21"/>
    </row>
    <row r="76" spans="1:4" s="11" customFormat="1" ht="30.75" customHeight="1">
      <c r="A76" s="36" t="s">
        <v>68</v>
      </c>
      <c r="B76" s="15" t="s">
        <v>58</v>
      </c>
      <c r="C76" s="25">
        <v>200</v>
      </c>
      <c r="D76" s="21"/>
    </row>
    <row r="77" spans="1:4" s="14" customFormat="1" ht="74.25" customHeight="1">
      <c r="A77" s="34" t="s">
        <v>69</v>
      </c>
      <c r="B77" s="29" t="s">
        <v>180</v>
      </c>
      <c r="C77" s="20">
        <v>200</v>
      </c>
      <c r="D77" s="23"/>
    </row>
    <row r="78" spans="1:4" s="14" customFormat="1" ht="78" customHeight="1">
      <c r="A78" s="34" t="s">
        <v>109</v>
      </c>
      <c r="B78" s="29" t="s">
        <v>110</v>
      </c>
      <c r="C78" s="20">
        <v>10</v>
      </c>
      <c r="D78" s="23"/>
    </row>
    <row r="79" spans="1:4" s="14" customFormat="1" ht="47.25" customHeight="1">
      <c r="A79" s="34" t="s">
        <v>111</v>
      </c>
      <c r="B79" s="29" t="s">
        <v>112</v>
      </c>
      <c r="C79" s="20">
        <v>1320</v>
      </c>
      <c r="D79" s="23"/>
    </row>
    <row r="80" spans="1:4" s="14" customFormat="1" ht="75" customHeight="1">
      <c r="A80" s="34" t="s">
        <v>174</v>
      </c>
      <c r="B80" s="29" t="s">
        <v>151</v>
      </c>
      <c r="C80" s="20">
        <v>130</v>
      </c>
      <c r="D80" s="23"/>
    </row>
    <row r="81" spans="1:4" s="14" customFormat="1" ht="46.5" customHeight="1">
      <c r="A81" s="34" t="s">
        <v>87</v>
      </c>
      <c r="B81" s="29" t="s">
        <v>113</v>
      </c>
      <c r="C81" s="20">
        <v>2350</v>
      </c>
      <c r="D81" s="23"/>
    </row>
    <row r="82" spans="1:4" s="14" customFormat="1" ht="31.5" customHeight="1">
      <c r="A82" s="34" t="s">
        <v>173</v>
      </c>
      <c r="B82" s="29" t="s">
        <v>38</v>
      </c>
      <c r="C82" s="20">
        <v>1300</v>
      </c>
      <c r="D82" s="23"/>
    </row>
    <row r="83" spans="1:4" s="14" customFormat="1" ht="34.5" customHeight="1">
      <c r="A83" s="34" t="s">
        <v>175</v>
      </c>
      <c r="B83" s="29" t="s">
        <v>38</v>
      </c>
      <c r="C83" s="20">
        <v>10</v>
      </c>
      <c r="D83" s="23"/>
    </row>
    <row r="84" spans="1:4" s="14" customFormat="1" ht="47.25" customHeight="1">
      <c r="A84" s="34" t="s">
        <v>143</v>
      </c>
      <c r="B84" s="29" t="s">
        <v>141</v>
      </c>
      <c r="C84" s="20">
        <v>160</v>
      </c>
      <c r="D84" s="23"/>
    </row>
    <row r="85" spans="1:4" s="14" customFormat="1" ht="48" customHeight="1">
      <c r="A85" s="34" t="s">
        <v>86</v>
      </c>
      <c r="B85" s="29" t="s">
        <v>59</v>
      </c>
      <c r="C85" s="20">
        <v>140</v>
      </c>
      <c r="D85" s="23"/>
    </row>
    <row r="86" spans="1:4" s="14" customFormat="1" ht="75.75" customHeight="1">
      <c r="A86" s="34" t="s">
        <v>177</v>
      </c>
      <c r="B86" s="29" t="s">
        <v>151</v>
      </c>
      <c r="C86" s="20">
        <v>100</v>
      </c>
      <c r="D86" s="23"/>
    </row>
    <row r="87" spans="1:4" s="13" customFormat="1" ht="14.25">
      <c r="A87" s="33" t="s">
        <v>88</v>
      </c>
      <c r="B87" s="28" t="s">
        <v>48</v>
      </c>
      <c r="C87" s="19">
        <f>C88</f>
        <v>70000</v>
      </c>
      <c r="D87" s="21"/>
    </row>
    <row r="88" spans="1:4" s="14" customFormat="1" ht="15">
      <c r="A88" s="34" t="s">
        <v>94</v>
      </c>
      <c r="B88" s="29" t="s">
        <v>39</v>
      </c>
      <c r="C88" s="20">
        <f>C89</f>
        <v>70000</v>
      </c>
      <c r="D88" s="23"/>
    </row>
    <row r="89" spans="1:4" s="11" customFormat="1" ht="30">
      <c r="A89" s="36" t="s">
        <v>93</v>
      </c>
      <c r="B89" s="15" t="s">
        <v>152</v>
      </c>
      <c r="C89" s="25">
        <v>70000</v>
      </c>
      <c r="D89" s="43"/>
    </row>
    <row r="90" spans="1:4" s="11" customFormat="1" ht="57">
      <c r="A90" s="33" t="s">
        <v>202</v>
      </c>
      <c r="B90" s="45" t="s">
        <v>200</v>
      </c>
      <c r="C90" s="19">
        <f>C91</f>
        <v>-3301</v>
      </c>
      <c r="D90" s="44"/>
    </row>
    <row r="91" spans="1:4" s="11" customFormat="1" ht="57" customHeight="1">
      <c r="A91" s="36" t="s">
        <v>201</v>
      </c>
      <c r="B91" s="15" t="s">
        <v>199</v>
      </c>
      <c r="C91" s="25">
        <v>-3301</v>
      </c>
      <c r="D91" s="21"/>
    </row>
    <row r="92" spans="1:4" s="12" customFormat="1" ht="15">
      <c r="A92" s="32" t="s">
        <v>0</v>
      </c>
      <c r="B92" s="27" t="s">
        <v>163</v>
      </c>
      <c r="C92" s="46">
        <f>C93</f>
        <v>1195562</v>
      </c>
      <c r="D92" s="24"/>
    </row>
    <row r="93" spans="1:4" s="13" customFormat="1" ht="42.75">
      <c r="A93" s="33" t="s">
        <v>1</v>
      </c>
      <c r="B93" s="28" t="s">
        <v>161</v>
      </c>
      <c r="C93" s="19">
        <f>C94+C95+C97+C98+C102+C96+C99+C100+C101</f>
        <v>1195562</v>
      </c>
      <c r="D93" s="21"/>
    </row>
    <row r="94" spans="1:4" s="14" customFormat="1" ht="45" customHeight="1">
      <c r="A94" s="34" t="s">
        <v>193</v>
      </c>
      <c r="B94" s="29" t="s">
        <v>71</v>
      </c>
      <c r="C94" s="20">
        <v>858370</v>
      </c>
      <c r="D94" s="23"/>
    </row>
    <row r="95" spans="1:4" s="14" customFormat="1" ht="75" customHeight="1">
      <c r="A95" s="34" t="s">
        <v>194</v>
      </c>
      <c r="B95" s="29" t="s">
        <v>92</v>
      </c>
      <c r="C95" s="40">
        <v>39295.3</v>
      </c>
      <c r="D95" s="23"/>
    </row>
    <row r="96" spans="1:4" s="14" customFormat="1" ht="106.5" customHeight="1">
      <c r="A96" s="34" t="s">
        <v>196</v>
      </c>
      <c r="B96" s="31" t="s">
        <v>167</v>
      </c>
      <c r="C96" s="40">
        <v>1529.3</v>
      </c>
      <c r="D96" s="23"/>
    </row>
    <row r="97" spans="1:4" s="14" customFormat="1" ht="46.5" customHeight="1">
      <c r="A97" s="34" t="s">
        <v>195</v>
      </c>
      <c r="B97" s="29" t="s">
        <v>106</v>
      </c>
      <c r="C97" s="40">
        <v>101129.9</v>
      </c>
      <c r="D97" s="23"/>
    </row>
    <row r="98" spans="1:4" s="14" customFormat="1" ht="32.25" customHeight="1">
      <c r="A98" s="34" t="s">
        <v>197</v>
      </c>
      <c r="B98" s="29" t="s">
        <v>105</v>
      </c>
      <c r="C98" s="40">
        <v>186641.1</v>
      </c>
      <c r="D98" s="23"/>
    </row>
    <row r="99" spans="1:4" s="14" customFormat="1" ht="60" customHeight="1">
      <c r="A99" s="34" t="s">
        <v>198</v>
      </c>
      <c r="B99" s="29" t="s">
        <v>168</v>
      </c>
      <c r="C99" s="40">
        <v>731.6</v>
      </c>
      <c r="D99" s="23"/>
    </row>
    <row r="100" spans="1:4" s="14" customFormat="1" ht="45" customHeight="1">
      <c r="A100" s="41" t="s">
        <v>186</v>
      </c>
      <c r="B100" s="50" t="s">
        <v>187</v>
      </c>
      <c r="C100" s="40">
        <v>7114.5</v>
      </c>
      <c r="D100" s="23"/>
    </row>
    <row r="101" spans="1:4" s="14" customFormat="1" ht="64.5" customHeight="1">
      <c r="A101" s="41" t="s">
        <v>205</v>
      </c>
      <c r="B101" s="50" t="s">
        <v>206</v>
      </c>
      <c r="C101" s="40">
        <v>50.5</v>
      </c>
      <c r="D101" s="23"/>
    </row>
    <row r="102" spans="1:4" s="14" customFormat="1" ht="91.5" customHeight="1">
      <c r="A102" s="34" t="s">
        <v>183</v>
      </c>
      <c r="B102" s="29" t="s">
        <v>184</v>
      </c>
      <c r="C102" s="20">
        <v>700</v>
      </c>
      <c r="D102" s="23"/>
    </row>
    <row r="103" spans="1:4" s="12" customFormat="1" ht="36" customHeight="1">
      <c r="A103" s="32" t="s">
        <v>156</v>
      </c>
      <c r="B103" s="27" t="s">
        <v>171</v>
      </c>
      <c r="C103" s="46">
        <f>C104</f>
        <v>81891</v>
      </c>
      <c r="D103" s="24"/>
    </row>
    <row r="104" spans="1:4" s="13" customFormat="1" ht="20.25" customHeight="1">
      <c r="A104" s="33" t="s">
        <v>155</v>
      </c>
      <c r="B104" s="28" t="s">
        <v>162</v>
      </c>
      <c r="C104" s="19">
        <f>C105</f>
        <v>81891</v>
      </c>
      <c r="D104" s="21"/>
    </row>
    <row r="105" spans="1:4" s="14" customFormat="1" ht="48" customHeight="1">
      <c r="A105" s="34" t="s">
        <v>154</v>
      </c>
      <c r="B105" s="29" t="s">
        <v>157</v>
      </c>
      <c r="C105" s="47">
        <v>81891</v>
      </c>
      <c r="D105" s="23"/>
    </row>
    <row r="106" spans="1:4" s="12" customFormat="1" ht="21.75" customHeight="1">
      <c r="A106" s="32" t="s">
        <v>73</v>
      </c>
      <c r="B106" s="27" t="s">
        <v>164</v>
      </c>
      <c r="C106" s="46">
        <f>C92+C9+C103</f>
        <v>2717447</v>
      </c>
      <c r="D106" s="24"/>
    </row>
    <row r="113" spans="1:3" ht="12.75">
      <c r="A113" s="8"/>
      <c r="B113" s="38"/>
      <c r="C113" s="8"/>
    </row>
  </sheetData>
  <mergeCells count="1">
    <mergeCell ref="A6:C6"/>
  </mergeCells>
  <printOptions horizontalCentered="1"/>
  <pageMargins left="0.5905511811023623" right="0.3937007874015748" top="0.7874015748031497" bottom="0.7874015748031497" header="0.31496062992125984" footer="0.3937007874015748"/>
  <pageSetup fitToHeight="3" horizontalDpi="600" verticalDpi="600" orientation="portrait" paperSize="9" r:id="rId1"/>
  <headerFooter alignWithMargins="0">
    <oddHeader>&amp;L&amp;8&amp;C&amp;8&amp;R&amp;8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22"/>
  <sheetViews>
    <sheetView workbookViewId="0" topLeftCell="A13">
      <selection activeCell="I37" sqref="I37"/>
    </sheetView>
  </sheetViews>
  <sheetFormatPr defaultColWidth="9.00390625" defaultRowHeight="12.75"/>
  <cols>
    <col min="1" max="1" width="48.25390625" style="0" customWidth="1"/>
    <col min="2" max="2" width="14.375" style="0" customWidth="1"/>
  </cols>
  <sheetData>
    <row r="2" spans="1:2" ht="21" customHeight="1">
      <c r="A2" s="2" t="s">
        <v>101</v>
      </c>
      <c r="B2" s="3">
        <v>77328</v>
      </c>
    </row>
    <row r="3" spans="1:2" ht="12.75">
      <c r="A3" t="s">
        <v>98</v>
      </c>
      <c r="B3">
        <v>474802</v>
      </c>
    </row>
    <row r="4" spans="1:2" ht="12.75">
      <c r="A4" t="s">
        <v>99</v>
      </c>
      <c r="B4">
        <v>116055</v>
      </c>
    </row>
    <row r="5" spans="1:2" ht="12.75">
      <c r="A5" t="s">
        <v>100</v>
      </c>
      <c r="B5">
        <v>137000</v>
      </c>
    </row>
    <row r="6" spans="1:2" ht="12.75">
      <c r="A6" t="s">
        <v>102</v>
      </c>
      <c r="B6">
        <v>25270</v>
      </c>
    </row>
    <row r="7" spans="1:2" ht="12.75">
      <c r="A7" t="s">
        <v>31</v>
      </c>
      <c r="B7">
        <v>26986</v>
      </c>
    </row>
    <row r="8" spans="1:2" ht="12.75">
      <c r="A8" t="s">
        <v>96</v>
      </c>
      <c r="B8">
        <v>29991</v>
      </c>
    </row>
    <row r="9" spans="1:2" ht="12.75">
      <c r="A9" t="s">
        <v>97</v>
      </c>
      <c r="B9">
        <v>82125</v>
      </c>
    </row>
    <row r="10" spans="1:2" ht="12.75">
      <c r="A10" t="s">
        <v>103</v>
      </c>
      <c r="B10">
        <v>1331518</v>
      </c>
    </row>
    <row r="22" ht="15.75">
      <c r="A22" s="4" t="s">
        <v>104</v>
      </c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kanc4</cp:lastModifiedBy>
  <cp:lastPrinted>2010-09-22T14:52:58Z</cp:lastPrinted>
  <dcterms:created xsi:type="dcterms:W3CDTF">2002-10-08T15:02:13Z</dcterms:created>
  <dcterms:modified xsi:type="dcterms:W3CDTF">2010-09-22T15:03:17Z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